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C:\Users\jpospisil\Desktop\Dropbox (Dakotas UMC)\H Drive\Training\Stewardship\"/>
    </mc:Choice>
  </mc:AlternateContent>
  <bookViews>
    <workbookView xWindow="0" yWindow="0" windowWidth="24000" windowHeight="11475" xr2:uid="{00000000-000D-0000-FFFF-FFFF00000000}"/>
  </bookViews>
  <sheets>
    <sheet name="Sheet1" sheetId="1" r:id="rId1"/>
  </sheets>
  <calcPr calcId="171027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9" i="1" s="1"/>
  <c r="E23" i="1" l="1"/>
  <c r="E20" i="1"/>
  <c r="E26" i="1"/>
  <c r="E14" i="1"/>
  <c r="E15" i="1" s="1"/>
</calcChain>
</file>

<file path=xl/sharedStrings.xml><?xml version="1.0" encoding="utf-8"?>
<sst xmlns="http://schemas.openxmlformats.org/spreadsheetml/2006/main" count="34" uniqueCount="31">
  <si>
    <t>Number of families/giving units:</t>
  </si>
  <si>
    <t>1)</t>
  </si>
  <si>
    <t>2)</t>
  </si>
  <si>
    <t>3)</t>
  </si>
  <si>
    <t>Collected during the US Census. Can be found at various websites including www.census.gov or wikipedia.org.</t>
  </si>
  <si>
    <t>4)</t>
  </si>
  <si>
    <t>Total gross income for congegation:</t>
  </si>
  <si>
    <t>Preliminary total gross income for congegation:</t>
  </si>
  <si>
    <t>5)</t>
  </si>
  <si>
    <t>x</t>
  </si>
  <si>
    <t>=</t>
  </si>
  <si>
    <t>+</t>
  </si>
  <si>
    <t>6)</t>
  </si>
  <si>
    <t>Medical professionals, lawyers, CEO's, Engineers usually earn $100,000 to $200,000. List how many of these you have in your congregation and estimate their income. Record the total.</t>
  </si>
  <si>
    <t>Income from professionals in congregation:</t>
  </si>
  <si>
    <t>Total annual church offerings:</t>
  </si>
  <si>
    <t>Include giving to general fund/operating budget as well as designated gifts. Exclude income from endowments, church investments or foundations, grants, or capital campaigns.</t>
  </si>
  <si>
    <t>7)</t>
  </si>
  <si>
    <t>÷</t>
  </si>
  <si>
    <t>8)</t>
  </si>
  <si>
    <t>Percent of income congregation is giving:</t>
  </si>
  <si>
    <t>Calculation</t>
  </si>
  <si>
    <t>Imagine if…</t>
  </si>
  <si>
    <t>If the entire congregation tithed, church income would be:</t>
  </si>
  <si>
    <t>(Total gross income for congregation X 10%)</t>
  </si>
  <si>
    <t>(Total gross income for congregation X 1%)</t>
  </si>
  <si>
    <t>If giving increased by 1%, income would go up:</t>
  </si>
  <si>
    <t>If giving increased by 0.5%, income would go up:</t>
  </si>
  <si>
    <t>(Total gross income for congregation X 0.5%)</t>
  </si>
  <si>
    <t>If giving increased by 1%, the church could finally afford to:</t>
  </si>
  <si>
    <t>Median Household Income in your community: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</si>
</sst>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4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20" fontId="3" fillId="0" borderId="0" xfId="0" applyNumberFormat="1" applyFont="1" applyBorder="1"/>
    <xf numFmtId="0" fontId="0" fillId="0" borderId="8" xfId="0" applyBorder="1"/>
    <xf numFmtId="0" fontId="3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/>
    </xf>
    <xf numFmtId="0" fontId="0" fillId="0" borderId="10" xfId="0" applyBorder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/>
    <xf numFmtId="164" fontId="4" fillId="0" borderId="1" xfId="1" applyNumberFormat="1" applyFont="1" applyBorder="1"/>
    <xf numFmtId="10" fontId="4" fillId="0" borderId="1" xfId="2" applyNumberFormat="1" applyFont="1" applyBorder="1"/>
    <xf numFmtId="164" fontId="4" fillId="2" borderId="1" xfId="1" applyNumberFormat="1" applyFont="1" applyFill="1" applyBorder="1"/>
    <xf numFmtId="164" fontId="4" fillId="2" borderId="2" xfId="1" applyNumberFormat="1" applyFont="1" applyFill="1" applyBorder="1"/>
    <xf numFmtId="164" fontId="2" fillId="2" borderId="1" xfId="1" applyNumberFormat="1" applyFont="1" applyFill="1" applyBorder="1"/>
    <xf numFmtId="0" fontId="4" fillId="0" borderId="1" xfId="0" applyFont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zoomScaleNormal="100" workbookViewId="0">
      <selection activeCell="J9" sqref="J9"/>
    </sheetView>
  </sheetViews>
  <sheetFormatPr defaultRowHeight="15" x14ac:dyDescent="0.25"/>
  <cols>
    <col min="1" max="1" width="2.85546875" customWidth="1"/>
    <col min="2" max="2" width="2.7109375" bestFit="1" customWidth="1"/>
    <col min="3" max="3" width="66.42578125" customWidth="1"/>
    <col min="4" max="4" width="2.7109375" style="3" customWidth="1"/>
    <col min="5" max="5" width="18" customWidth="1"/>
    <col min="6" max="6" width="2.85546875" customWidth="1"/>
  </cols>
  <sheetData>
    <row r="1" spans="1:6" ht="18.75" x14ac:dyDescent="0.3">
      <c r="A1" s="28" t="s">
        <v>21</v>
      </c>
    </row>
    <row r="2" spans="1:6" x14ac:dyDescent="0.25">
      <c r="A2" s="9"/>
      <c r="B2" s="10"/>
      <c r="C2" s="10"/>
      <c r="D2" s="11"/>
      <c r="E2" s="10"/>
      <c r="F2" s="12"/>
    </row>
    <row r="3" spans="1:6" ht="22.5" customHeight="1" x14ac:dyDescent="0.25">
      <c r="A3" s="13"/>
      <c r="B3" s="14" t="s">
        <v>1</v>
      </c>
      <c r="C3" s="5" t="s">
        <v>0</v>
      </c>
      <c r="D3" s="6"/>
      <c r="E3" s="31">
        <v>100</v>
      </c>
      <c r="F3" s="15"/>
    </row>
    <row r="4" spans="1:6" ht="22.5" customHeight="1" x14ac:dyDescent="0.25">
      <c r="A4" s="13"/>
      <c r="B4" s="16" t="s">
        <v>2</v>
      </c>
      <c r="C4" s="5" t="s">
        <v>30</v>
      </c>
      <c r="D4" s="6" t="s">
        <v>9</v>
      </c>
      <c r="E4" s="32">
        <v>35000</v>
      </c>
      <c r="F4" s="15"/>
    </row>
    <row r="5" spans="1:6" ht="30" x14ac:dyDescent="0.25">
      <c r="A5" s="13"/>
      <c r="B5" s="17"/>
      <c r="C5" s="18" t="s">
        <v>4</v>
      </c>
      <c r="D5" s="19"/>
      <c r="E5" s="20"/>
      <c r="F5" s="15"/>
    </row>
    <row r="6" spans="1:6" ht="22.5" customHeight="1" x14ac:dyDescent="0.25">
      <c r="A6" s="13"/>
      <c r="B6" s="16" t="s">
        <v>3</v>
      </c>
      <c r="C6" s="5" t="s">
        <v>7</v>
      </c>
      <c r="D6" s="6" t="s">
        <v>10</v>
      </c>
      <c r="E6" s="29">
        <f>E3*E4</f>
        <v>3500000</v>
      </c>
      <c r="F6" s="15"/>
    </row>
    <row r="7" spans="1:6" ht="22.5" customHeight="1" x14ac:dyDescent="0.25">
      <c r="A7" s="13"/>
      <c r="B7" s="16" t="s">
        <v>5</v>
      </c>
      <c r="C7" s="5" t="s">
        <v>14</v>
      </c>
      <c r="D7" s="6" t="s">
        <v>11</v>
      </c>
      <c r="E7" s="32">
        <v>200000</v>
      </c>
      <c r="F7" s="15"/>
    </row>
    <row r="8" spans="1:6" ht="45" x14ac:dyDescent="0.25">
      <c r="A8" s="13"/>
      <c r="B8" s="17"/>
      <c r="C8" s="18" t="s">
        <v>13</v>
      </c>
      <c r="D8" s="19"/>
      <c r="E8" s="20"/>
      <c r="F8" s="15"/>
    </row>
    <row r="9" spans="1:6" ht="22.5" customHeight="1" x14ac:dyDescent="0.25">
      <c r="A9" s="13"/>
      <c r="B9" s="16" t="s">
        <v>8</v>
      </c>
      <c r="C9" s="5" t="s">
        <v>6</v>
      </c>
      <c r="D9" s="6" t="s">
        <v>10</v>
      </c>
      <c r="E9" s="29">
        <f>E6+E7</f>
        <v>3700000</v>
      </c>
      <c r="F9" s="15"/>
    </row>
    <row r="10" spans="1:6" x14ac:dyDescent="0.25">
      <c r="A10" s="13"/>
      <c r="B10" s="17"/>
      <c r="C10" s="17"/>
      <c r="D10" s="21"/>
      <c r="E10" s="20"/>
      <c r="F10" s="15"/>
    </row>
    <row r="11" spans="1:6" x14ac:dyDescent="0.25">
      <c r="A11" s="13"/>
      <c r="B11" s="17"/>
      <c r="C11" s="17"/>
      <c r="D11" s="21"/>
      <c r="E11" s="20"/>
      <c r="F11" s="15"/>
    </row>
    <row r="12" spans="1:6" ht="22.5" customHeight="1" x14ac:dyDescent="0.25">
      <c r="A12" s="13"/>
      <c r="B12" s="16" t="s">
        <v>12</v>
      </c>
      <c r="C12" s="5" t="s">
        <v>15</v>
      </c>
      <c r="D12" s="6"/>
      <c r="E12" s="33">
        <v>125000</v>
      </c>
      <c r="F12" s="15"/>
    </row>
    <row r="13" spans="1:6" ht="45" x14ac:dyDescent="0.25">
      <c r="A13" s="13"/>
      <c r="B13" s="17"/>
      <c r="C13" s="18" t="s">
        <v>16</v>
      </c>
      <c r="D13" s="19"/>
      <c r="E13" s="20"/>
      <c r="F13" s="15"/>
    </row>
    <row r="14" spans="1:6" ht="22.5" customHeight="1" x14ac:dyDescent="0.25">
      <c r="A14" s="13"/>
      <c r="B14" s="16" t="s">
        <v>17</v>
      </c>
      <c r="C14" s="5" t="s">
        <v>6</v>
      </c>
      <c r="D14" s="6" t="s">
        <v>18</v>
      </c>
      <c r="E14" s="31">
        <f>E9</f>
        <v>3700000</v>
      </c>
      <c r="F14" s="15"/>
    </row>
    <row r="15" spans="1:6" ht="22.5" customHeight="1" x14ac:dyDescent="0.25">
      <c r="A15" s="13"/>
      <c r="B15" s="16" t="s">
        <v>19</v>
      </c>
      <c r="C15" s="5" t="s">
        <v>20</v>
      </c>
      <c r="D15" s="6" t="s">
        <v>10</v>
      </c>
      <c r="E15" s="30">
        <f>E12/E14</f>
        <v>3.3783783783783786E-2</v>
      </c>
      <c r="F15" s="15"/>
    </row>
    <row r="16" spans="1:6" x14ac:dyDescent="0.25">
      <c r="A16" s="22"/>
      <c r="B16" s="7"/>
      <c r="C16" s="7"/>
      <c r="D16" s="23"/>
      <c r="E16" s="4"/>
      <c r="F16" s="24"/>
    </row>
    <row r="17" spans="1:6" x14ac:dyDescent="0.25">
      <c r="D17" s="2"/>
      <c r="E17" s="1"/>
    </row>
    <row r="18" spans="1:6" ht="34.5" customHeight="1" x14ac:dyDescent="0.3">
      <c r="A18" s="28" t="s">
        <v>22</v>
      </c>
      <c r="D18" s="2"/>
      <c r="E18" s="1"/>
    </row>
    <row r="19" spans="1:6" x14ac:dyDescent="0.25">
      <c r="A19" s="9"/>
      <c r="B19" s="10"/>
      <c r="C19" s="10"/>
      <c r="D19" s="25"/>
      <c r="E19" s="26"/>
      <c r="F19" s="12"/>
    </row>
    <row r="20" spans="1:6" ht="15.75" x14ac:dyDescent="0.25">
      <c r="A20" s="13"/>
      <c r="B20" s="5" t="s">
        <v>23</v>
      </c>
      <c r="C20" s="5"/>
      <c r="D20" s="5"/>
      <c r="E20" s="29">
        <f>E9*0.1</f>
        <v>370000</v>
      </c>
      <c r="F20" s="15"/>
    </row>
    <row r="21" spans="1:6" x14ac:dyDescent="0.25">
      <c r="A21" s="13"/>
      <c r="C21" s="18" t="s">
        <v>24</v>
      </c>
      <c r="D21" s="27"/>
      <c r="E21" s="20"/>
      <c r="F21" s="15"/>
    </row>
    <row r="22" spans="1:6" x14ac:dyDescent="0.25">
      <c r="A22" s="13"/>
      <c r="B22" s="17"/>
      <c r="C22" s="17"/>
      <c r="D22" s="27"/>
      <c r="E22" s="20"/>
      <c r="F22" s="15"/>
    </row>
    <row r="23" spans="1:6" ht="15.75" x14ac:dyDescent="0.25">
      <c r="A23" s="13"/>
      <c r="B23" s="5" t="s">
        <v>26</v>
      </c>
      <c r="C23" s="5"/>
      <c r="D23" s="5"/>
      <c r="E23" s="29">
        <f>E9*0.01</f>
        <v>37000</v>
      </c>
      <c r="F23" s="15"/>
    </row>
    <row r="24" spans="1:6" x14ac:dyDescent="0.25">
      <c r="A24" s="13"/>
      <c r="C24" s="18" t="s">
        <v>25</v>
      </c>
      <c r="D24" s="27"/>
      <c r="E24" s="20"/>
      <c r="F24" s="15"/>
    </row>
    <row r="25" spans="1:6" x14ac:dyDescent="0.25">
      <c r="A25" s="13"/>
      <c r="B25" s="17"/>
      <c r="C25" s="17"/>
      <c r="D25" s="21"/>
      <c r="E25" s="17"/>
      <c r="F25" s="15"/>
    </row>
    <row r="26" spans="1:6" ht="15.75" x14ac:dyDescent="0.25">
      <c r="A26" s="13"/>
      <c r="B26" s="5" t="s">
        <v>27</v>
      </c>
      <c r="C26" s="5"/>
      <c r="D26" s="5"/>
      <c r="E26" s="29">
        <f>E9*0.005</f>
        <v>18500</v>
      </c>
      <c r="F26" s="15"/>
    </row>
    <row r="27" spans="1:6" x14ac:dyDescent="0.25">
      <c r="A27" s="13"/>
      <c r="C27" s="18" t="s">
        <v>28</v>
      </c>
      <c r="D27" s="21"/>
      <c r="E27" s="17"/>
      <c r="F27" s="15"/>
    </row>
    <row r="28" spans="1:6" x14ac:dyDescent="0.25">
      <c r="A28" s="13"/>
      <c r="B28" s="17"/>
      <c r="C28" s="17"/>
      <c r="D28" s="21"/>
      <c r="E28" s="17"/>
      <c r="F28" s="15"/>
    </row>
    <row r="29" spans="1:6" ht="15.75" x14ac:dyDescent="0.25">
      <c r="A29" s="13"/>
      <c r="B29" s="16" t="s">
        <v>29</v>
      </c>
      <c r="C29" s="17"/>
      <c r="D29" s="21"/>
      <c r="E29" s="17"/>
      <c r="F29" s="15"/>
    </row>
    <row r="30" spans="1:6" ht="22.5" customHeight="1" x14ac:dyDescent="0.25">
      <c r="A30" s="13"/>
      <c r="B30" s="17"/>
      <c r="C30" s="34"/>
      <c r="D30" s="34"/>
      <c r="E30" s="34"/>
      <c r="F30" s="15"/>
    </row>
    <row r="31" spans="1:6" ht="22.5" customHeight="1" x14ac:dyDescent="0.25">
      <c r="A31" s="13"/>
      <c r="B31" s="17"/>
      <c r="C31" s="34"/>
      <c r="D31" s="34"/>
      <c r="E31" s="34"/>
      <c r="F31" s="15"/>
    </row>
    <row r="32" spans="1:6" ht="22.5" customHeight="1" x14ac:dyDescent="0.25">
      <c r="A32" s="13"/>
      <c r="B32" s="17"/>
      <c r="C32" s="34"/>
      <c r="D32" s="34"/>
      <c r="E32" s="34"/>
      <c r="F32" s="15"/>
    </row>
    <row r="33" spans="1:6" x14ac:dyDescent="0.25">
      <c r="A33" s="22"/>
      <c r="B33" s="7"/>
      <c r="C33" s="7"/>
      <c r="D33" s="8"/>
      <c r="E33" s="7"/>
      <c r="F33" s="24"/>
    </row>
  </sheetData>
  <mergeCells count="3">
    <mergeCell ref="C30:E30"/>
    <mergeCell ref="C31:E31"/>
    <mergeCell ref="C32:E32"/>
  </mergeCells>
  <printOptions horizontalCentered="1"/>
  <pageMargins left="0.5" right="0.5" top="1.0729166666666667" bottom="0.75" header="0.3" footer="0.3"/>
  <pageSetup orientation="portrait" r:id="rId1"/>
  <headerFooter>
    <oddHeader>&amp;C&amp;"-,Bold"&amp;20Estimating Giving Potential of Congregation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Pospisil</dc:creator>
  <cp:lastModifiedBy>Jeff Pospisil</cp:lastModifiedBy>
  <cp:lastPrinted>2016-04-18T18:30:04Z</cp:lastPrinted>
  <dcterms:created xsi:type="dcterms:W3CDTF">2016-04-15T17:56:04Z</dcterms:created>
  <dcterms:modified xsi:type="dcterms:W3CDTF">2017-09-26T16:16:37Z</dcterms:modified>
</cp:coreProperties>
</file>